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1- SE Hub &amp; Spoke - 2023\Presentations, Education, &amp; Knowledge Translation Resources\IPAC Champions Package\"/>
    </mc:Choice>
  </mc:AlternateContent>
  <bookViews>
    <workbookView xWindow="0" yWindow="0" windowWidth="19200" windowHeight="7305" activeTab="2"/>
  </bookViews>
  <sheets>
    <sheet name="Instructions" sheetId="8" r:id="rId1"/>
    <sheet name="Kappa &amp; Percent Agreement" sheetId="7" r:id="rId2"/>
    <sheet name="Example"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7" l="1"/>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H7" i="7"/>
  <c r="G7" i="7"/>
  <c r="F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7" i="7"/>
  <c r="L9" i="7" l="1"/>
  <c r="L8" i="7"/>
  <c r="M8" i="7"/>
  <c r="M9" i="7"/>
  <c r="P11" i="7" l="1"/>
  <c r="K12" i="7"/>
  <c r="Q11" i="7"/>
  <c r="O10" i="7"/>
  <c r="N10" i="7"/>
  <c r="R9" i="7" l="1"/>
  <c r="S9" i="7"/>
  <c r="W8" i="7" l="1"/>
  <c r="K13" i="7" s="1"/>
</calcChain>
</file>

<file path=xl/sharedStrings.xml><?xml version="1.0" encoding="utf-8"?>
<sst xmlns="http://schemas.openxmlformats.org/spreadsheetml/2006/main" count="51" uniqueCount="45">
  <si>
    <t>IPAC Lead</t>
  </si>
  <si>
    <t>IPAC Champion</t>
  </si>
  <si>
    <t>Sample Scenario</t>
  </si>
  <si>
    <t>IPAC Lead % Compliance</t>
  </si>
  <si>
    <t>IPAC Lead % Missed</t>
  </si>
  <si>
    <t>IPAC Champion % Compliance</t>
  </si>
  <si>
    <t>IPAC Champion % Missed</t>
  </si>
  <si>
    <t>Kappa Value</t>
  </si>
  <si>
    <t>0-0.4</t>
  </si>
  <si>
    <t>0.41-0.75</t>
  </si>
  <si>
    <t>&gt;0.75</t>
  </si>
  <si>
    <t>Level of Agreement</t>
  </si>
  <si>
    <t>Poor</t>
  </si>
  <si>
    <t>Moderate to Good</t>
  </si>
  <si>
    <t>Excellent</t>
  </si>
  <si>
    <t>Perfect</t>
  </si>
  <si>
    <t>Probability of Combined  Missed</t>
  </si>
  <si>
    <t>Probability of Combined  Compliance</t>
  </si>
  <si>
    <t xml:space="preserve">Observed % Agreement </t>
  </si>
  <si>
    <t>Probability of Chance Agreement</t>
  </si>
  <si>
    <t>You are the IPAC Lead in a long-term care home and you are training a new IPAC Champion to assist with hand hygiene auditing. You have provided sufficient education about hand hygiene and have introduced the audit tool your home uses to the IPAC Champion and they are now ready to practice together.</t>
  </si>
  <si>
    <t xml:space="preserve">Kappa </t>
  </si>
  <si>
    <t>Observed Moments</t>
  </si>
  <si>
    <t>Complied</t>
  </si>
  <si>
    <t>Missed</t>
  </si>
  <si>
    <t>L_Complied/C_Complied</t>
  </si>
  <si>
    <t>L_Complied/C_Missed</t>
  </si>
  <si>
    <t>L_Missed/C_Complied</t>
  </si>
  <si>
    <t>L_Missed/C_Missed</t>
  </si>
  <si>
    <t>Inter-Rater Reliability Calculations for IPAC Champions Assisting in Auditing Activities</t>
  </si>
  <si>
    <t>Instructions for calculating percent agreement and Kappa</t>
  </si>
  <si>
    <t xml:space="preserve">The results indicate that there is 93% agreement between the IPAC Lead and IPAC Champion's observations. A Kappa value of 0.79 also indicates that there is excellent agreement between the two. This helps to confirm that the IPAC Champion understands the key concepts of hand hygiene auditing. </t>
  </si>
  <si>
    <t xml:space="preserve">The IPAC Lead and IPAC Champion aim to observe about 30 moments together. </t>
  </si>
  <si>
    <t>Table 1. Auditing results</t>
  </si>
  <si>
    <t xml:space="preserve">The IPAC Lead records the observations for both themselves and the IPAC Champion in Table 1. If staff performed a moment correctly (e.g., performed hand hygine using proper technique at the appropriate time), use the drop-down option to select "complied". If the staff performed a moment incorrectly (e.g., forgot to perform hand hygiene or did not follow proper technique), use the drop-down option to select "missed". Complete this process for all the observations that were audited by the IPAC Lead and Champion. </t>
  </si>
  <si>
    <t xml:space="preserve">Table 3. Inter-rater reliability calculations </t>
  </si>
  <si>
    <t>Table 4. Interpretation of Kappa</t>
  </si>
  <si>
    <t>Table 2. 2x2 table for auditing results</t>
  </si>
  <si>
    <t xml:space="preserve">The IPAC Lead and IPAC Champion conduct audits together (e.g., hand hygiene) and record results individually, using the same audit tool. </t>
  </si>
  <si>
    <t xml:space="preserve">Table 3 reflects both the percent observed agreement and the Kappa value. Table 4 can be used to interpret the kappa value. </t>
  </si>
  <si>
    <t xml:space="preserve">The IPAC Lead can use the percent observed agreement and interpretation of kappa to understand inter-rater reliability and the IPAC Champion's readiness to support auditing practices. </t>
  </si>
  <si>
    <t xml:space="preserve">Table 2 and Table 3 will automatically populate after auditing results have been inputted into Table 1. </t>
  </si>
  <si>
    <t xml:space="preserve">The two of you go onto all units over the course of several weeks and observe staff perform hand hygiene together. You have each recorded your own audit results individually and are now ready to compare and determine inter-rater reliability by calculating observed percent agreement and the Kappa statistic. If you have a high level agreement, you can be confident that this new IPAC Champion understands the auditing process and is ready to start auditing on their own. </t>
  </si>
  <si>
    <t xml:space="preserve">The 2x2 table automatically takes these observations and reflects that the IPAC Lead and IPAC Champion both agreed on 23 moments where there was proper compliance (blue cell). They also both agreed on 5 moments that were missed  (orange cell). There was one observation where the IPAC Lead recorded the moment as complied, and the IPAC Champion recorded it as missed (yellow cell). There was also one observation where the IPAC Lead recorded the moment as missed, and the IPAC Champion recorded it as complied (green cell).      </t>
  </si>
  <si>
    <t xml:space="preserve">Any moments where staff performed proper hand hygiene are recorded as "complied", and any moments where staff missed opportunities to perform hand hygiene are recorded as "missed". The IPAC Lead enters these observations for both the IPAC Lead and IPAC Champion into the excel table for all 30 observations.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</si>
</sst>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b/>
      <sz val="20"/>
      <color theme="1"/>
      <name val="Calibri"/>
      <family val="2"/>
      <scheme val="minor"/>
    </font>
    <font>
      <b/>
      <sz val="11"/>
      <name val="Calibri"/>
      <family val="2"/>
      <scheme val="minor"/>
    </font>
    <font>
      <i/>
      <sz val="11"/>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1">
    <xf numFmtId="0" fontId="0" fillId="0" borderId="0"/>
  </cellStyleXfs>
  <cellXfs count="81">
    <xf numFmtId="0" fontId="0" fillId="0" borderId="0" xfId="0"/>
    <xf numFmtId="0" fontId="0" fillId="0" borderId="1" xfId="0" applyBorder="1"/>
    <xf numFmtId="0" fontId="0" fillId="0" borderId="1" xfId="0" applyBorder="1" applyAlignment="1">
      <alignment horizontal="center"/>
    </xf>
    <xf numFmtId="0" fontId="1" fillId="0" borderId="0" xfId="0" applyFont="1"/>
    <xf numFmtId="0" fontId="2" fillId="0" borderId="0" xfId="0" applyFont="1"/>
    <xf numFmtId="0" fontId="0" fillId="2" borderId="1" xfId="0" applyFill="1" applyBorder="1" applyAlignment="1">
      <alignment horizontal="center" vertical="center"/>
    </xf>
    <xf numFmtId="0" fontId="0" fillId="0" borderId="0" xfId="0" applyFont="1"/>
    <xf numFmtId="0" fontId="0" fillId="0" borderId="1" xfId="0" applyFont="1" applyBorder="1"/>
    <xf numFmtId="0" fontId="0" fillId="0" borderId="1" xfId="0" applyFont="1" applyBorder="1" applyAlignment="1">
      <alignment horizontal="center" vertical="center" wrapText="1"/>
    </xf>
    <xf numFmtId="0" fontId="0" fillId="0" borderId="1" xfId="0" applyFont="1" applyBorder="1" applyAlignment="1">
      <alignment horizontal="center" wrapText="1"/>
    </xf>
    <xf numFmtId="0" fontId="0" fillId="0" borderId="5" xfId="0" applyFont="1" applyBorder="1" applyAlignment="1">
      <alignment horizontal="center" vertical="center" wrapText="1"/>
    </xf>
    <xf numFmtId="0" fontId="0" fillId="0" borderId="7" xfId="0" applyBorder="1"/>
    <xf numFmtId="0" fontId="0" fillId="0" borderId="8" xfId="0" applyBorder="1" applyAlignment="1"/>
    <xf numFmtId="0" fontId="0" fillId="0" borderId="11" xfId="0" applyBorder="1" applyAlignment="1">
      <alignment wrapText="1"/>
    </xf>
    <xf numFmtId="0" fontId="0" fillId="0" borderId="12" xfId="0" applyBorder="1" applyAlignment="1">
      <alignment horizontal="center"/>
    </xf>
    <xf numFmtId="0" fontId="0" fillId="4" borderId="12" xfId="0" applyFill="1" applyBorder="1" applyAlignment="1">
      <alignment horizontal="center"/>
    </xf>
    <xf numFmtId="0" fontId="0" fillId="0" borderId="15" xfId="0" applyBorder="1" applyAlignment="1">
      <alignment horizontal="center"/>
    </xf>
    <xf numFmtId="0" fontId="0" fillId="3" borderId="15" xfId="0" applyFill="1" applyBorder="1" applyAlignment="1">
      <alignment horizontal="center"/>
    </xf>
    <xf numFmtId="0" fontId="0" fillId="5" borderId="16" xfId="0" applyFill="1" applyBorder="1" applyAlignment="1">
      <alignment horizontal="center"/>
    </xf>
    <xf numFmtId="2" fontId="0" fillId="0" borderId="5" xfId="0" applyNumberFormat="1" applyFont="1" applyBorder="1" applyAlignment="1">
      <alignment horizontal="center"/>
    </xf>
    <xf numFmtId="2" fontId="0" fillId="0" borderId="1" xfId="0" applyNumberFormat="1" applyFont="1" applyBorder="1" applyAlignment="1">
      <alignment horizontal="center"/>
    </xf>
    <xf numFmtId="0" fontId="0" fillId="0"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3" fillId="0" borderId="2" xfId="0" applyFont="1" applyBorder="1" applyAlignment="1">
      <alignment horizontal="center" vertical="center" wrapText="1"/>
    </xf>
    <xf numFmtId="0" fontId="1"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4" xfId="0" applyFont="1" applyBorder="1"/>
    <xf numFmtId="0" fontId="0" fillId="0" borderId="0" xfId="0" applyFont="1" applyBorder="1"/>
    <xf numFmtId="0" fontId="0" fillId="0" borderId="19" xfId="0" applyFont="1" applyBorder="1"/>
    <xf numFmtId="2" fontId="0" fillId="0" borderId="2" xfId="0" applyNumberFormat="1" applyFont="1" applyBorder="1" applyAlignment="1">
      <alignment horizontal="center" vertical="center"/>
    </xf>
    <xf numFmtId="0" fontId="1" fillId="0" borderId="1" xfId="0" applyFont="1" applyBorder="1" applyAlignment="1">
      <alignment horizontal="center" vertical="center"/>
    </xf>
    <xf numFmtId="0" fontId="0" fillId="0" borderId="19"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xf numFmtId="0" fontId="1" fillId="0" borderId="0" xfId="0" applyFont="1" applyFill="1" applyBorder="1" applyAlignment="1">
      <alignment horizontal="center" vertical="center" wrapText="1"/>
    </xf>
    <xf numFmtId="0" fontId="3" fillId="0" borderId="1" xfId="0" applyFont="1" applyFill="1" applyBorder="1" applyAlignment="1">
      <alignment horizontal="center" wrapText="1"/>
    </xf>
    <xf numFmtId="2" fontId="0"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xf numFmtId="0" fontId="0" fillId="0" borderId="0" xfId="0" applyFont="1" applyFill="1" applyBorder="1" applyAlignment="1">
      <alignment horizontal="left" vertical="center" indent="5"/>
    </xf>
    <xf numFmtId="0" fontId="0" fillId="0" borderId="0" xfId="0" applyFill="1" applyBorder="1"/>
    <xf numFmtId="0" fontId="0" fillId="0" borderId="0" xfId="0" applyFill="1" applyBorder="1" applyAlignment="1"/>
    <xf numFmtId="0" fontId="1" fillId="0" borderId="0" xfId="0" applyFont="1" applyFill="1" applyBorder="1" applyAlignment="1">
      <alignment vertical="center"/>
    </xf>
    <xf numFmtId="0" fontId="0" fillId="0" borderId="0" xfId="0" applyFont="1" applyFill="1" applyBorder="1" applyAlignment="1">
      <alignment horizontal="center" wrapText="1"/>
    </xf>
    <xf numFmtId="0" fontId="0" fillId="0" borderId="0" xfId="0" applyFill="1" applyBorder="1" applyAlignment="1">
      <alignment wrapText="1"/>
    </xf>
    <xf numFmtId="0" fontId="0" fillId="0" borderId="0" xfId="0" applyFill="1" applyBorder="1" applyAlignment="1">
      <alignment horizontal="center"/>
    </xf>
    <xf numFmtId="0" fontId="0" fillId="0" borderId="0" xfId="0" applyFont="1" applyFill="1" applyBorder="1" applyAlignment="1"/>
    <xf numFmtId="2" fontId="0" fillId="0" borderId="0" xfId="0" applyNumberFormat="1" applyFon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2" fontId="0" fillId="0" borderId="0" xfId="0" applyNumberFormat="1" applyFont="1" applyFill="1" applyBorder="1" applyAlignment="1">
      <alignment horizontal="center"/>
    </xf>
    <xf numFmtId="0" fontId="3" fillId="0" borderId="0" xfId="0" applyFont="1" applyFill="1" applyBorder="1" applyAlignment="1">
      <alignment horizontal="center" vertical="center" wrapText="1"/>
    </xf>
    <xf numFmtId="2" fontId="0" fillId="0" borderId="0" xfId="0" applyNumberFormat="1" applyFill="1" applyBorder="1" applyAlignment="1">
      <alignment horizontal="center" vertical="center"/>
    </xf>
    <xf numFmtId="2" fontId="0"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4" fillId="0" borderId="0" xfId="0" applyFont="1"/>
    <xf numFmtId="0" fontId="0" fillId="0" borderId="1" xfId="0" applyBorder="1" applyAlignment="1">
      <alignment horizontal="left" vertical="center" wrapText="1"/>
    </xf>
    <xf numFmtId="0" fontId="2" fillId="0" borderId="20" xfId="0" applyFont="1" applyBorder="1" applyAlignment="1">
      <alignment horizont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2" fontId="0" fillId="0" borderId="2" xfId="0" applyNumberFormat="1" applyFont="1" applyBorder="1" applyAlignment="1">
      <alignment horizontal="center" vertical="center"/>
    </xf>
    <xf numFmtId="2" fontId="0" fillId="0" borderId="18" xfId="0" applyNumberFormat="1" applyFont="1" applyBorder="1" applyAlignment="1">
      <alignment horizontal="center" vertical="center"/>
    </xf>
    <xf numFmtId="2" fontId="0" fillId="0" borderId="3" xfId="0" applyNumberFormat="1" applyFont="1" applyBorder="1" applyAlignment="1">
      <alignment horizontal="center" vertical="center"/>
    </xf>
    <xf numFmtId="0" fontId="0" fillId="0" borderId="4" xfId="0" applyFont="1" applyBorder="1" applyAlignment="1">
      <alignment horizontal="center"/>
    </xf>
    <xf numFmtId="0" fontId="0" fillId="0" borderId="5" xfId="0" applyFont="1" applyBorder="1" applyAlignment="1">
      <alignment horizontal="center"/>
    </xf>
    <xf numFmtId="0" fontId="0" fillId="0" borderId="17" xfId="0" applyFont="1" applyBorder="1" applyAlignment="1">
      <alignment horizontal="center"/>
    </xf>
    <xf numFmtId="0" fontId="4" fillId="0" borderId="20" xfId="0" applyFont="1" applyBorder="1" applyAlignment="1">
      <alignment horizontal="left"/>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6" xfId="0" applyFont="1" applyBorder="1" applyAlignment="1">
      <alignment horizontal="center"/>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1"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596900</xdr:colOff>
      <xdr:row>0</xdr:row>
      <xdr:rowOff>146050</xdr:rowOff>
    </xdr:from>
    <xdr:to>
      <xdr:col>25</xdr:col>
      <xdr:colOff>288174</xdr:colOff>
      <xdr:row>14</xdr:row>
      <xdr:rowOff>146049</xdr:rowOff>
    </xdr:to>
    <xdr:pic>
      <xdr:nvPicPr>
        <xdr:cNvPr id="2" name="Picture 1"/>
        <xdr:cNvPicPr>
          <a:picLocks noChangeAspect="1"/>
        </xdr:cNvPicPr>
      </xdr:nvPicPr>
      <xdr:blipFill>
        <a:blip xmlns:r="http://schemas.openxmlformats.org/officeDocument/2006/relationships" r:embed="rId1"/>
        <a:stretch>
          <a:fillRect/>
        </a:stretch>
      </xdr:blipFill>
      <xdr:spPr>
        <a:xfrm>
          <a:off x="7353300" y="146050"/>
          <a:ext cx="8225674" cy="6476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P5" sqref="P5"/>
    </sheetView>
  </sheetViews>
  <sheetFormatPr defaultRowHeight="15" x14ac:dyDescent="0.25"/>
  <sheetData>
    <row r="1" spans="1:14" ht="26.25" x14ac:dyDescent="0.4">
      <c r="A1" s="62" t="s">
        <v>30</v>
      </c>
      <c r="B1" s="62"/>
      <c r="C1" s="62"/>
      <c r="D1" s="62"/>
      <c r="E1" s="62"/>
      <c r="F1" s="62"/>
      <c r="G1" s="62"/>
      <c r="H1" s="62"/>
      <c r="I1" s="62"/>
      <c r="J1" s="62"/>
      <c r="K1" s="62"/>
      <c r="L1" s="62"/>
      <c r="M1" s="62"/>
      <c r="N1" s="62"/>
    </row>
    <row r="2" spans="1:14" ht="26.45" customHeight="1" x14ac:dyDescent="0.25">
      <c r="A2" s="58">
        <v>1</v>
      </c>
      <c r="B2" s="61" t="s">
        <v>38</v>
      </c>
      <c r="C2" s="61"/>
      <c r="D2" s="61"/>
      <c r="E2" s="61"/>
      <c r="F2" s="61"/>
      <c r="G2" s="61"/>
      <c r="H2" s="61"/>
      <c r="I2" s="61"/>
      <c r="J2" s="61"/>
      <c r="K2" s="61"/>
      <c r="L2" s="61"/>
      <c r="M2" s="61"/>
      <c r="N2" s="61"/>
    </row>
    <row r="3" spans="1:14" x14ac:dyDescent="0.25">
      <c r="A3" s="58">
        <v>2</v>
      </c>
      <c r="B3" s="61" t="s">
        <v>32</v>
      </c>
      <c r="C3" s="61"/>
      <c r="D3" s="61"/>
      <c r="E3" s="61"/>
      <c r="F3" s="61"/>
      <c r="G3" s="61"/>
      <c r="H3" s="61"/>
      <c r="I3" s="61"/>
      <c r="J3" s="61"/>
      <c r="K3" s="61"/>
      <c r="L3" s="61"/>
      <c r="M3" s="61"/>
      <c r="N3" s="61"/>
    </row>
    <row r="4" spans="1:14" ht="63" customHeight="1" x14ac:dyDescent="0.25">
      <c r="A4" s="58">
        <v>3</v>
      </c>
      <c r="B4" s="61" t="s">
        <v>34</v>
      </c>
      <c r="C4" s="61"/>
      <c r="D4" s="61"/>
      <c r="E4" s="61"/>
      <c r="F4" s="61"/>
      <c r="G4" s="61"/>
      <c r="H4" s="61"/>
      <c r="I4" s="61"/>
      <c r="J4" s="61"/>
      <c r="K4" s="61"/>
      <c r="L4" s="61"/>
      <c r="M4" s="61"/>
      <c r="N4" s="61"/>
    </row>
    <row r="5" spans="1:14" ht="33" customHeight="1" x14ac:dyDescent="0.25">
      <c r="A5" s="59">
        <v>4</v>
      </c>
      <c r="B5" s="63" t="s">
        <v>41</v>
      </c>
      <c r="C5" s="64"/>
      <c r="D5" s="64"/>
      <c r="E5" s="64"/>
      <c r="F5" s="64"/>
      <c r="G5" s="64"/>
      <c r="H5" s="64"/>
      <c r="I5" s="64"/>
      <c r="J5" s="64"/>
      <c r="K5" s="64"/>
      <c r="L5" s="64"/>
      <c r="M5" s="64"/>
      <c r="N5" s="65"/>
    </row>
    <row r="6" spans="1:14" ht="24.95" customHeight="1" x14ac:dyDescent="0.25">
      <c r="A6" s="59">
        <v>5</v>
      </c>
      <c r="B6" s="61" t="s">
        <v>39</v>
      </c>
      <c r="C6" s="61"/>
      <c r="D6" s="61"/>
      <c r="E6" s="61"/>
      <c r="F6" s="61"/>
      <c r="G6" s="61"/>
      <c r="H6" s="61"/>
      <c r="I6" s="61"/>
      <c r="J6" s="61"/>
      <c r="K6" s="61"/>
      <c r="L6" s="61"/>
      <c r="M6" s="61"/>
      <c r="N6" s="61"/>
    </row>
    <row r="7" spans="1:14" ht="32.1" customHeight="1" x14ac:dyDescent="0.25">
      <c r="A7" s="59">
        <v>6</v>
      </c>
      <c r="B7" s="61" t="s">
        <v>40</v>
      </c>
      <c r="C7" s="61"/>
      <c r="D7" s="61"/>
      <c r="E7" s="61"/>
      <c r="F7" s="61"/>
      <c r="G7" s="61"/>
      <c r="H7" s="61"/>
      <c r="I7" s="61"/>
      <c r="J7" s="61"/>
      <c r="K7" s="61"/>
      <c r="L7" s="61"/>
      <c r="M7" s="61"/>
      <c r="N7" s="61"/>
    </row>
  </sheetData>
  <mergeCells count="7">
    <mergeCell ref="B6:N6"/>
    <mergeCell ref="A1:N1"/>
    <mergeCell ref="B7:N7"/>
    <mergeCell ref="B3:N3"/>
    <mergeCell ref="B4:N4"/>
    <mergeCell ref="B2:N2"/>
    <mergeCell ref="B5:N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W36"/>
  <sheetViews>
    <sheetView zoomScale="90" zoomScaleNormal="90" workbookViewId="0">
      <selection activeCell="K29" sqref="K29"/>
    </sheetView>
  </sheetViews>
  <sheetFormatPr defaultRowHeight="15" customHeight="1" x14ac:dyDescent="0.25"/>
  <cols>
    <col min="2" max="2" width="10.5703125" customWidth="1"/>
    <col min="3" max="3" width="9.28515625" customWidth="1"/>
    <col min="4" max="4" width="10.85546875" customWidth="1"/>
    <col min="5" max="7" width="10.7109375" hidden="1" customWidth="1"/>
    <col min="8" max="8" width="8.7109375" hidden="1" customWidth="1"/>
    <col min="10" max="10" width="21.5703125" customWidth="1"/>
    <col min="11" max="11" width="18.42578125" customWidth="1"/>
    <col min="13" max="13" width="9.7109375" bestFit="1" customWidth="1"/>
    <col min="14" max="17" width="0" hidden="1" customWidth="1"/>
    <col min="18" max="18" width="10.7109375" hidden="1" customWidth="1"/>
    <col min="19" max="23" width="0" hidden="1" customWidth="1"/>
  </cols>
  <sheetData>
    <row r="3" spans="2:23" ht="25.5" customHeight="1" x14ac:dyDescent="0.4">
      <c r="B3" s="4" t="s">
        <v>29</v>
      </c>
    </row>
    <row r="5" spans="2:23" ht="15" customHeight="1" thickBot="1" x14ac:dyDescent="0.3">
      <c r="B5" s="72" t="s">
        <v>33</v>
      </c>
      <c r="C5" s="72"/>
      <c r="D5" s="72"/>
      <c r="J5" s="60" t="s">
        <v>37</v>
      </c>
    </row>
    <row r="6" spans="2:23" ht="33" customHeight="1" x14ac:dyDescent="0.25">
      <c r="B6" s="24" t="s">
        <v>22</v>
      </c>
      <c r="C6" s="30" t="s">
        <v>0</v>
      </c>
      <c r="D6" s="24" t="s">
        <v>1</v>
      </c>
      <c r="E6" s="32" t="s">
        <v>25</v>
      </c>
      <c r="F6" s="32" t="s">
        <v>26</v>
      </c>
      <c r="G6" s="32" t="s">
        <v>27</v>
      </c>
      <c r="H6" s="34" t="s">
        <v>28</v>
      </c>
      <c r="J6" s="11"/>
      <c r="K6" s="12"/>
      <c r="L6" s="75" t="s">
        <v>0</v>
      </c>
      <c r="M6" s="76"/>
    </row>
    <row r="7" spans="2:23" ht="15" customHeight="1" x14ac:dyDescent="0.25">
      <c r="B7" s="2">
        <v>1</v>
      </c>
      <c r="C7" s="1"/>
      <c r="D7" s="1"/>
      <c r="E7" s="33" t="b">
        <f>AND(IF($C7="Complied",1),IF($D7="Complied",1))</f>
        <v>0</v>
      </c>
      <c r="F7" s="33" t="b">
        <f>AND(IF($C7="Complied",1),IF($D7="Missed",1))</f>
        <v>0</v>
      </c>
      <c r="G7" s="33" t="b">
        <f>AND(IF($C7="Missed",1),IF($D7="Complied",1))</f>
        <v>0</v>
      </c>
      <c r="H7" t="b">
        <f>AND(IF($C7="Missed",1),IF($D7="Missed",1))</f>
        <v>0</v>
      </c>
      <c r="J7" s="13"/>
      <c r="K7" s="1"/>
      <c r="L7" s="2" t="s">
        <v>23</v>
      </c>
      <c r="M7" s="14" t="s">
        <v>24</v>
      </c>
    </row>
    <row r="8" spans="2:23" ht="15" customHeight="1" x14ac:dyDescent="0.25">
      <c r="B8" s="2">
        <v>2</v>
      </c>
      <c r="C8" s="1"/>
      <c r="D8" s="1"/>
      <c r="E8" s="33" t="b">
        <f t="shared" ref="E8:E36" si="0">AND(IF($C8="Complied",1),IF($D8="Complied",1))</f>
        <v>0</v>
      </c>
      <c r="F8" s="33" t="b">
        <f t="shared" ref="F8:F36" si="1">AND(IF($C8="Complied",1),IF($D8="Missed",1))</f>
        <v>0</v>
      </c>
      <c r="G8" s="33" t="b">
        <f t="shared" ref="G8:G36" si="2">AND(IF($C8="Missed",1),IF($D8="Complied",1))</f>
        <v>0</v>
      </c>
      <c r="H8" t="b">
        <f t="shared" ref="H8:H36" si="3">AND(IF($C8="Missed",1),IF($D8="Missed",1))</f>
        <v>0</v>
      </c>
      <c r="J8" s="73" t="s">
        <v>1</v>
      </c>
      <c r="K8" s="2" t="s">
        <v>23</v>
      </c>
      <c r="L8" s="5">
        <f>COUNTIF($E7:$E36,"TRUE")</f>
        <v>0</v>
      </c>
      <c r="M8" s="15">
        <f>COUNTIF($G7:$G36,"TRUE")</f>
        <v>0</v>
      </c>
      <c r="N8" s="10" t="s">
        <v>3</v>
      </c>
      <c r="O8" s="8" t="s">
        <v>4</v>
      </c>
      <c r="P8" s="9" t="s">
        <v>5</v>
      </c>
      <c r="Q8" s="8" t="s">
        <v>6</v>
      </c>
      <c r="R8" s="21" t="s">
        <v>17</v>
      </c>
      <c r="S8" s="21" t="s">
        <v>16</v>
      </c>
      <c r="U8" s="31" t="s">
        <v>23</v>
      </c>
      <c r="V8" s="23" t="s">
        <v>19</v>
      </c>
      <c r="W8" s="29" t="e">
        <f>$R$9+$S$9</f>
        <v>#DIV/0!</v>
      </c>
    </row>
    <row r="9" spans="2:23" ht="15" customHeight="1" thickBot="1" x14ac:dyDescent="0.3">
      <c r="B9" s="2">
        <v>3</v>
      </c>
      <c r="C9" s="1"/>
      <c r="D9" s="1"/>
      <c r="E9" s="33" t="b">
        <f t="shared" si="0"/>
        <v>0</v>
      </c>
      <c r="F9" s="33" t="b">
        <f t="shared" si="1"/>
        <v>0</v>
      </c>
      <c r="G9" s="33" t="b">
        <f t="shared" si="2"/>
        <v>0</v>
      </c>
      <c r="H9" t="b">
        <f t="shared" si="3"/>
        <v>0</v>
      </c>
      <c r="J9" s="74"/>
      <c r="K9" s="16" t="s">
        <v>24</v>
      </c>
      <c r="L9" s="17">
        <f>COUNTIF($F7:$F36,"TRUE")</f>
        <v>0</v>
      </c>
      <c r="M9" s="18">
        <f>COUNTIF($H7:$H36,"TRUE")</f>
        <v>0</v>
      </c>
      <c r="N9" s="71"/>
      <c r="O9" s="77"/>
      <c r="P9" s="77"/>
      <c r="Q9" s="70"/>
      <c r="R9" s="66" t="e">
        <f>$N$10*$P$11</f>
        <v>#DIV/0!</v>
      </c>
      <c r="S9" s="66" t="e">
        <f>$O$10*$Q$11</f>
        <v>#DIV/0!</v>
      </c>
      <c r="U9" t="s">
        <v>24</v>
      </c>
    </row>
    <row r="10" spans="2:23" ht="15" customHeight="1" x14ac:dyDescent="0.25">
      <c r="B10" s="2">
        <v>4</v>
      </c>
      <c r="C10" s="1"/>
      <c r="D10" s="1"/>
      <c r="E10" s="33" t="b">
        <f t="shared" si="0"/>
        <v>0</v>
      </c>
      <c r="F10" s="33" t="b">
        <f t="shared" si="1"/>
        <v>0</v>
      </c>
      <c r="G10" s="33" t="b">
        <f t="shared" si="2"/>
        <v>0</v>
      </c>
      <c r="H10" t="b">
        <f t="shared" si="3"/>
        <v>0</v>
      </c>
      <c r="K10" s="6"/>
      <c r="L10" s="6"/>
      <c r="M10" s="6"/>
      <c r="N10" s="19" t="e">
        <f>SUM($L$8:$L$9)/SUM($L$8:$M$9)</f>
        <v>#DIV/0!</v>
      </c>
      <c r="O10" s="20" t="e">
        <f>SUM($M$8:$M$9)/SUM($L$8:$M$9)</f>
        <v>#DIV/0!</v>
      </c>
      <c r="P10" s="69"/>
      <c r="Q10" s="70"/>
      <c r="R10" s="67"/>
      <c r="S10" s="67"/>
    </row>
    <row r="11" spans="2:23" ht="15" customHeight="1" x14ac:dyDescent="0.25">
      <c r="B11" s="2">
        <v>5</v>
      </c>
      <c r="C11" s="1"/>
      <c r="D11" s="1"/>
      <c r="E11" s="33" t="b">
        <f t="shared" si="0"/>
        <v>0</v>
      </c>
      <c r="F11" s="33" t="b">
        <f t="shared" si="1"/>
        <v>0</v>
      </c>
      <c r="G11" s="33" t="b">
        <f t="shared" si="2"/>
        <v>0</v>
      </c>
      <c r="H11" t="b">
        <f t="shared" si="3"/>
        <v>0</v>
      </c>
      <c r="J11" s="60" t="s">
        <v>35</v>
      </c>
      <c r="L11" s="6"/>
      <c r="M11" s="6"/>
      <c r="N11" s="71"/>
      <c r="O11" s="70"/>
      <c r="P11" s="20" t="e">
        <f>SUM($L$8:$M$8)/SUM($L$8:$M$9)</f>
        <v>#DIV/0!</v>
      </c>
      <c r="Q11" s="20" t="e">
        <f>SUM($L$9:$M$9)/SUM($L$8:$M$9)</f>
        <v>#DIV/0!</v>
      </c>
      <c r="R11" s="68"/>
      <c r="S11" s="68"/>
    </row>
    <row r="12" spans="2:23" ht="15" customHeight="1" x14ac:dyDescent="0.25">
      <c r="B12" s="2">
        <v>6</v>
      </c>
      <c r="C12" s="1"/>
      <c r="D12" s="1"/>
      <c r="E12" s="33" t="b">
        <f t="shared" si="0"/>
        <v>0</v>
      </c>
      <c r="F12" s="33" t="b">
        <f t="shared" si="1"/>
        <v>0</v>
      </c>
      <c r="G12" s="33" t="b">
        <f t="shared" si="2"/>
        <v>0</v>
      </c>
      <c r="H12" t="b">
        <f t="shared" si="3"/>
        <v>0</v>
      </c>
      <c r="J12" s="37" t="s">
        <v>18</v>
      </c>
      <c r="K12" s="22" t="e">
        <f>SUM($L$8,$M$9)/SUM($L$8:$M$9)</f>
        <v>#DIV/0!</v>
      </c>
      <c r="L12" s="6"/>
      <c r="M12" s="6"/>
      <c r="N12" s="6"/>
      <c r="O12" s="6"/>
      <c r="P12" s="6"/>
      <c r="Q12" s="6"/>
      <c r="R12" s="6"/>
      <c r="S12" s="6"/>
    </row>
    <row r="13" spans="2:23" ht="15" customHeight="1" x14ac:dyDescent="0.25">
      <c r="B13" s="2">
        <v>7</v>
      </c>
      <c r="C13" s="1"/>
      <c r="D13" s="1"/>
      <c r="E13" s="33" t="b">
        <f t="shared" si="0"/>
        <v>0</v>
      </c>
      <c r="F13" s="33" t="b">
        <f t="shared" si="1"/>
        <v>0</v>
      </c>
      <c r="G13" s="33" t="b">
        <f t="shared" si="2"/>
        <v>0</v>
      </c>
      <c r="H13" t="b">
        <f t="shared" si="3"/>
        <v>0</v>
      </c>
      <c r="J13" s="35" t="s">
        <v>21</v>
      </c>
      <c r="K13" s="36" t="e">
        <f>($K$12-$W$8)/(1-$W$8)</f>
        <v>#DIV/0!</v>
      </c>
      <c r="L13" s="6"/>
      <c r="M13" s="6"/>
      <c r="N13" s="6"/>
      <c r="O13" s="6"/>
      <c r="P13" s="6"/>
      <c r="Q13" s="6"/>
      <c r="R13" s="6"/>
      <c r="S13" s="6"/>
    </row>
    <row r="14" spans="2:23" ht="15" customHeight="1" x14ac:dyDescent="0.25">
      <c r="B14" s="2">
        <v>8</v>
      </c>
      <c r="C14" s="1"/>
      <c r="D14" s="1"/>
      <c r="E14" s="33" t="b">
        <f t="shared" si="0"/>
        <v>0</v>
      </c>
      <c r="F14" s="33" t="b">
        <f t="shared" si="1"/>
        <v>0</v>
      </c>
      <c r="G14" s="33" t="b">
        <f t="shared" si="2"/>
        <v>0</v>
      </c>
      <c r="H14" t="b">
        <f t="shared" si="3"/>
        <v>0</v>
      </c>
      <c r="N14" s="6"/>
      <c r="O14" s="6"/>
      <c r="P14" s="6"/>
      <c r="Q14" s="6"/>
      <c r="R14" s="6"/>
      <c r="S14" s="6"/>
    </row>
    <row r="15" spans="2:23" ht="15" customHeight="1" x14ac:dyDescent="0.25">
      <c r="B15" s="2">
        <v>9</v>
      </c>
      <c r="C15" s="1"/>
      <c r="D15" s="1"/>
      <c r="E15" s="33" t="b">
        <f t="shared" si="0"/>
        <v>0</v>
      </c>
      <c r="F15" s="33" t="b">
        <f t="shared" si="1"/>
        <v>0</v>
      </c>
      <c r="G15" s="33" t="b">
        <f t="shared" si="2"/>
        <v>0</v>
      </c>
      <c r="H15" t="b">
        <f t="shared" si="3"/>
        <v>0</v>
      </c>
      <c r="J15" s="60" t="s">
        <v>36</v>
      </c>
      <c r="N15" s="6"/>
      <c r="O15" s="6"/>
      <c r="P15" s="6"/>
      <c r="Q15" s="6"/>
      <c r="R15" s="6"/>
      <c r="S15" s="6"/>
    </row>
    <row r="16" spans="2:23" ht="15" customHeight="1" x14ac:dyDescent="0.25">
      <c r="B16" s="2">
        <v>10</v>
      </c>
      <c r="C16" s="1"/>
      <c r="D16" s="1"/>
      <c r="E16" s="33" t="b">
        <f t="shared" si="0"/>
        <v>0</v>
      </c>
      <c r="F16" s="33" t="b">
        <f t="shared" si="1"/>
        <v>0</v>
      </c>
      <c r="G16" s="33" t="b">
        <f t="shared" si="2"/>
        <v>0</v>
      </c>
      <c r="H16" t="b">
        <f t="shared" si="3"/>
        <v>0</v>
      </c>
      <c r="J16" s="24" t="s">
        <v>7</v>
      </c>
      <c r="K16" s="30" t="s">
        <v>11</v>
      </c>
    </row>
    <row r="17" spans="2:11" ht="15" customHeight="1" x14ac:dyDescent="0.25">
      <c r="B17" s="2">
        <v>11</v>
      </c>
      <c r="C17" s="1"/>
      <c r="D17" s="1"/>
      <c r="E17" s="33" t="b">
        <f t="shared" si="0"/>
        <v>0</v>
      </c>
      <c r="F17" s="33" t="b">
        <f t="shared" si="1"/>
        <v>0</v>
      </c>
      <c r="G17" s="33" t="b">
        <f t="shared" si="2"/>
        <v>0</v>
      </c>
      <c r="H17" t="b">
        <f t="shared" si="3"/>
        <v>0</v>
      </c>
      <c r="J17" s="8" t="s">
        <v>8</v>
      </c>
      <c r="K17" s="38" t="s">
        <v>12</v>
      </c>
    </row>
    <row r="18" spans="2:11" ht="15" customHeight="1" x14ac:dyDescent="0.25">
      <c r="B18" s="2">
        <v>12</v>
      </c>
      <c r="C18" s="1"/>
      <c r="D18" s="1"/>
      <c r="E18" s="33" t="b">
        <f t="shared" si="0"/>
        <v>0</v>
      </c>
      <c r="F18" s="33" t="b">
        <f t="shared" si="1"/>
        <v>0</v>
      </c>
      <c r="G18" s="33" t="b">
        <f t="shared" si="2"/>
        <v>0</v>
      </c>
      <c r="H18" t="b">
        <f t="shared" si="3"/>
        <v>0</v>
      </c>
      <c r="J18" s="8" t="s">
        <v>9</v>
      </c>
      <c r="K18" s="38" t="s">
        <v>13</v>
      </c>
    </row>
    <row r="19" spans="2:11" ht="15" customHeight="1" x14ac:dyDescent="0.25">
      <c r="B19" s="2">
        <v>13</v>
      </c>
      <c r="C19" s="1"/>
      <c r="D19" s="1"/>
      <c r="E19" s="33" t="b">
        <f t="shared" si="0"/>
        <v>0</v>
      </c>
      <c r="F19" s="33" t="b">
        <f t="shared" si="1"/>
        <v>0</v>
      </c>
      <c r="G19" s="33" t="b">
        <f t="shared" si="2"/>
        <v>0</v>
      </c>
      <c r="H19" t="b">
        <f t="shared" si="3"/>
        <v>0</v>
      </c>
      <c r="J19" s="8" t="s">
        <v>10</v>
      </c>
      <c r="K19" s="38" t="s">
        <v>14</v>
      </c>
    </row>
    <row r="20" spans="2:11" ht="15" customHeight="1" x14ac:dyDescent="0.25">
      <c r="B20" s="2">
        <v>14</v>
      </c>
      <c r="C20" s="1"/>
      <c r="D20" s="1"/>
      <c r="E20" s="33" t="b">
        <f t="shared" si="0"/>
        <v>0</v>
      </c>
      <c r="F20" s="33" t="b">
        <f t="shared" si="1"/>
        <v>0</v>
      </c>
      <c r="G20" s="33" t="b">
        <f t="shared" si="2"/>
        <v>0</v>
      </c>
      <c r="H20" t="b">
        <f t="shared" si="3"/>
        <v>0</v>
      </c>
      <c r="J20" s="25">
        <v>1</v>
      </c>
      <c r="K20" s="38" t="s">
        <v>15</v>
      </c>
    </row>
    <row r="21" spans="2:11" ht="15" customHeight="1" x14ac:dyDescent="0.25">
      <c r="B21" s="2">
        <v>15</v>
      </c>
      <c r="C21" s="1"/>
      <c r="D21" s="1"/>
      <c r="E21" s="33" t="b">
        <f t="shared" si="0"/>
        <v>0</v>
      </c>
      <c r="F21" s="33" t="b">
        <f t="shared" si="1"/>
        <v>0</v>
      </c>
      <c r="G21" s="33" t="b">
        <f t="shared" si="2"/>
        <v>0</v>
      </c>
      <c r="H21" t="b">
        <f t="shared" si="3"/>
        <v>0</v>
      </c>
    </row>
    <row r="22" spans="2:11" ht="15" customHeight="1" x14ac:dyDescent="0.25">
      <c r="B22" s="2">
        <v>16</v>
      </c>
      <c r="C22" s="1"/>
      <c r="D22" s="1"/>
      <c r="E22" s="33" t="b">
        <f t="shared" si="0"/>
        <v>0</v>
      </c>
      <c r="F22" s="33" t="b">
        <f t="shared" si="1"/>
        <v>0</v>
      </c>
      <c r="G22" s="33" t="b">
        <f t="shared" si="2"/>
        <v>0</v>
      </c>
      <c r="H22" t="b">
        <f t="shared" si="3"/>
        <v>0</v>
      </c>
    </row>
    <row r="23" spans="2:11" ht="15" customHeight="1" x14ac:dyDescent="0.25">
      <c r="B23" s="2">
        <v>17</v>
      </c>
      <c r="C23" s="1"/>
      <c r="D23" s="1"/>
      <c r="E23" s="33" t="b">
        <f t="shared" si="0"/>
        <v>0</v>
      </c>
      <c r="F23" s="33" t="b">
        <f t="shared" si="1"/>
        <v>0</v>
      </c>
      <c r="G23" s="33" t="b">
        <f t="shared" si="2"/>
        <v>0</v>
      </c>
      <c r="H23" t="b">
        <f t="shared" si="3"/>
        <v>0</v>
      </c>
    </row>
    <row r="24" spans="2:11" ht="15" customHeight="1" x14ac:dyDescent="0.25">
      <c r="B24" s="2">
        <v>18</v>
      </c>
      <c r="C24" s="1"/>
      <c r="D24" s="1"/>
      <c r="E24" s="33" t="b">
        <f t="shared" si="0"/>
        <v>0</v>
      </c>
      <c r="F24" s="33" t="b">
        <f t="shared" si="1"/>
        <v>0</v>
      </c>
      <c r="G24" s="33" t="b">
        <f t="shared" si="2"/>
        <v>0</v>
      </c>
      <c r="H24" t="b">
        <f t="shared" si="3"/>
        <v>0</v>
      </c>
    </row>
    <row r="25" spans="2:11" ht="15" customHeight="1" x14ac:dyDescent="0.25">
      <c r="B25" s="2">
        <v>19</v>
      </c>
      <c r="C25" s="1"/>
      <c r="D25" s="1"/>
      <c r="E25" s="33" t="b">
        <f t="shared" si="0"/>
        <v>0</v>
      </c>
      <c r="F25" s="33" t="b">
        <f t="shared" si="1"/>
        <v>0</v>
      </c>
      <c r="G25" s="33" t="b">
        <f t="shared" si="2"/>
        <v>0</v>
      </c>
      <c r="H25" t="b">
        <f t="shared" si="3"/>
        <v>0</v>
      </c>
    </row>
    <row r="26" spans="2:11" ht="15" customHeight="1" x14ac:dyDescent="0.25">
      <c r="B26" s="2">
        <v>20</v>
      </c>
      <c r="C26" s="1"/>
      <c r="D26" s="1"/>
      <c r="E26" s="33" t="b">
        <f t="shared" si="0"/>
        <v>0</v>
      </c>
      <c r="F26" s="33" t="b">
        <f t="shared" si="1"/>
        <v>0</v>
      </c>
      <c r="G26" s="33" t="b">
        <f t="shared" si="2"/>
        <v>0</v>
      </c>
      <c r="H26" t="b">
        <f t="shared" si="3"/>
        <v>0</v>
      </c>
    </row>
    <row r="27" spans="2:11" ht="15" customHeight="1" x14ac:dyDescent="0.25">
      <c r="B27" s="2">
        <v>21</v>
      </c>
      <c r="C27" s="1"/>
      <c r="D27" s="1"/>
      <c r="E27" s="33" t="b">
        <f t="shared" si="0"/>
        <v>0</v>
      </c>
      <c r="F27" s="33" t="b">
        <f t="shared" si="1"/>
        <v>0</v>
      </c>
      <c r="G27" s="33" t="b">
        <f t="shared" si="2"/>
        <v>0</v>
      </c>
      <c r="H27" t="b">
        <f t="shared" si="3"/>
        <v>0</v>
      </c>
    </row>
    <row r="28" spans="2:11" ht="15" customHeight="1" x14ac:dyDescent="0.25">
      <c r="B28" s="2">
        <v>22</v>
      </c>
      <c r="C28" s="1"/>
      <c r="D28" s="1"/>
      <c r="E28" s="33" t="b">
        <f t="shared" si="0"/>
        <v>0</v>
      </c>
      <c r="F28" s="33" t="b">
        <f t="shared" si="1"/>
        <v>0</v>
      </c>
      <c r="G28" s="33" t="b">
        <f t="shared" si="2"/>
        <v>0</v>
      </c>
      <c r="H28" t="b">
        <f t="shared" si="3"/>
        <v>0</v>
      </c>
    </row>
    <row r="29" spans="2:11" ht="15" customHeight="1" x14ac:dyDescent="0.25">
      <c r="B29" s="2">
        <v>23</v>
      </c>
      <c r="C29" s="1"/>
      <c r="D29" s="1"/>
      <c r="E29" s="33" t="b">
        <f t="shared" si="0"/>
        <v>0</v>
      </c>
      <c r="F29" s="33" t="b">
        <f t="shared" si="1"/>
        <v>0</v>
      </c>
      <c r="G29" s="33" t="b">
        <f t="shared" si="2"/>
        <v>0</v>
      </c>
      <c r="H29" t="b">
        <f t="shared" si="3"/>
        <v>0</v>
      </c>
    </row>
    <row r="30" spans="2:11" ht="15" customHeight="1" x14ac:dyDescent="0.25">
      <c r="B30" s="2">
        <v>24</v>
      </c>
      <c r="C30" s="1"/>
      <c r="D30" s="1"/>
      <c r="E30" s="33" t="b">
        <f t="shared" si="0"/>
        <v>0</v>
      </c>
      <c r="F30" s="33" t="b">
        <f t="shared" si="1"/>
        <v>0</v>
      </c>
      <c r="G30" s="33" t="b">
        <f t="shared" si="2"/>
        <v>0</v>
      </c>
      <c r="H30" t="b">
        <f t="shared" si="3"/>
        <v>0</v>
      </c>
    </row>
    <row r="31" spans="2:11" ht="15" customHeight="1" x14ac:dyDescent="0.25">
      <c r="B31" s="2">
        <v>25</v>
      </c>
      <c r="C31" s="1"/>
      <c r="D31" s="1"/>
      <c r="E31" s="33" t="b">
        <f t="shared" si="0"/>
        <v>0</v>
      </c>
      <c r="F31" s="33" t="b">
        <f t="shared" si="1"/>
        <v>0</v>
      </c>
      <c r="G31" s="33" t="b">
        <f t="shared" si="2"/>
        <v>0</v>
      </c>
      <c r="H31" t="b">
        <f t="shared" si="3"/>
        <v>0</v>
      </c>
    </row>
    <row r="32" spans="2:11" ht="15" customHeight="1" x14ac:dyDescent="0.25">
      <c r="B32" s="2">
        <v>26</v>
      </c>
      <c r="C32" s="1"/>
      <c r="D32" s="1"/>
      <c r="E32" s="33" t="b">
        <f t="shared" si="0"/>
        <v>0</v>
      </c>
      <c r="F32" s="33" t="b">
        <f t="shared" si="1"/>
        <v>0</v>
      </c>
      <c r="G32" s="33" t="b">
        <f t="shared" si="2"/>
        <v>0</v>
      </c>
      <c r="H32" t="b">
        <f t="shared" si="3"/>
        <v>0</v>
      </c>
    </row>
    <row r="33" spans="2:8" ht="15" customHeight="1" x14ac:dyDescent="0.25">
      <c r="B33" s="2">
        <v>27</v>
      </c>
      <c r="C33" s="1"/>
      <c r="D33" s="1"/>
      <c r="E33" s="33" t="b">
        <f t="shared" si="0"/>
        <v>0</v>
      </c>
      <c r="F33" s="33" t="b">
        <f t="shared" si="1"/>
        <v>0</v>
      </c>
      <c r="G33" s="33" t="b">
        <f t="shared" si="2"/>
        <v>0</v>
      </c>
      <c r="H33" t="b">
        <f t="shared" si="3"/>
        <v>0</v>
      </c>
    </row>
    <row r="34" spans="2:8" ht="15" customHeight="1" x14ac:dyDescent="0.25">
      <c r="B34" s="2">
        <v>28</v>
      </c>
      <c r="C34" s="1"/>
      <c r="D34" s="1"/>
      <c r="E34" s="33" t="b">
        <f t="shared" si="0"/>
        <v>0</v>
      </c>
      <c r="F34" s="33" t="b">
        <f t="shared" si="1"/>
        <v>0</v>
      </c>
      <c r="G34" s="33" t="b">
        <f t="shared" si="2"/>
        <v>0</v>
      </c>
      <c r="H34" t="b">
        <f t="shared" si="3"/>
        <v>0</v>
      </c>
    </row>
    <row r="35" spans="2:8" ht="15" customHeight="1" x14ac:dyDescent="0.25">
      <c r="B35" s="2">
        <v>29</v>
      </c>
      <c r="C35" s="1"/>
      <c r="D35" s="1"/>
      <c r="E35" s="33" t="b">
        <f t="shared" si="0"/>
        <v>0</v>
      </c>
      <c r="F35" s="33" t="b">
        <f t="shared" si="1"/>
        <v>0</v>
      </c>
      <c r="G35" s="33" t="b">
        <f t="shared" si="2"/>
        <v>0</v>
      </c>
      <c r="H35" t="b">
        <f t="shared" si="3"/>
        <v>0</v>
      </c>
    </row>
    <row r="36" spans="2:8" ht="15" customHeight="1" x14ac:dyDescent="0.25">
      <c r="B36" s="2">
        <v>30</v>
      </c>
      <c r="C36" s="1"/>
      <c r="D36" s="1"/>
      <c r="E36" s="33" t="b">
        <f t="shared" si="0"/>
        <v>0</v>
      </c>
      <c r="F36" s="33" t="b">
        <f t="shared" si="1"/>
        <v>0</v>
      </c>
      <c r="G36" s="33" t="b">
        <f t="shared" si="2"/>
        <v>0</v>
      </c>
      <c r="H36" t="b">
        <f t="shared" si="3"/>
        <v>0</v>
      </c>
    </row>
  </sheetData>
  <mergeCells count="8">
    <mergeCell ref="S9:S11"/>
    <mergeCell ref="P10:Q10"/>
    <mergeCell ref="N11:O11"/>
    <mergeCell ref="B5:D5"/>
    <mergeCell ref="J8:J9"/>
    <mergeCell ref="L6:M6"/>
    <mergeCell ref="N9:Q9"/>
    <mergeCell ref="R9:R11"/>
  </mergeCells>
  <dataValidations count="3">
    <dataValidation allowBlank="1" showInputMessage="1" showErrorMessage="1" prompt="Please select whether the IPAC Champion recorded the observation as complied or missed. " sqref="D6"/>
    <dataValidation type="list" allowBlank="1" showInputMessage="1" showErrorMessage="1" sqref="C7:D36">
      <formula1>$U$8:$U$9</formula1>
    </dataValidation>
    <dataValidation allowBlank="1" showInputMessage="1" showErrorMessage="1" prompt="Please select whether the IPAC Lead recorded the moment as complied or missed. " sqref="C6"/>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tabSelected="1" workbookViewId="0">
      <selection activeCell="C11" sqref="C11"/>
    </sheetView>
  </sheetViews>
  <sheetFormatPr defaultRowHeight="15" x14ac:dyDescent="0.25"/>
  <cols>
    <col min="2" max="2" width="18.85546875" customWidth="1"/>
    <col min="3" max="3" width="27.7109375" customWidth="1"/>
    <col min="4" max="4" width="21.140625" customWidth="1"/>
    <col min="5" max="5" width="20.28515625" customWidth="1"/>
    <col min="6" max="6" width="11.7109375" hidden="1" customWidth="1"/>
    <col min="7" max="7" width="0" hidden="1" customWidth="1"/>
    <col min="8" max="8" width="13.42578125" hidden="1" customWidth="1"/>
    <col min="9" max="9" width="13.85546875" hidden="1" customWidth="1"/>
    <col min="10" max="10" width="13.42578125" hidden="1" customWidth="1"/>
    <col min="11" max="11" width="12.7109375" hidden="1" customWidth="1"/>
  </cols>
  <sheetData>
    <row r="2" spans="1:15" x14ac:dyDescent="0.25">
      <c r="A2" s="6"/>
      <c r="B2" s="6"/>
      <c r="C2" s="6"/>
      <c r="D2" s="6"/>
      <c r="E2" s="6"/>
      <c r="F2" s="6"/>
      <c r="G2" s="6"/>
      <c r="H2" s="6"/>
      <c r="I2" s="6"/>
      <c r="J2" s="6"/>
      <c r="K2" s="6"/>
      <c r="L2" s="6"/>
      <c r="M2" s="6"/>
      <c r="N2" s="6"/>
      <c r="O2" s="6"/>
    </row>
    <row r="3" spans="1:15" x14ac:dyDescent="0.25">
      <c r="A3" s="6"/>
      <c r="B3" s="80" t="s">
        <v>2</v>
      </c>
      <c r="C3" s="80"/>
      <c r="D3" s="80"/>
      <c r="E3" s="80"/>
      <c r="F3" s="80"/>
      <c r="G3" s="80"/>
      <c r="H3" s="80"/>
      <c r="I3" s="80"/>
      <c r="J3" s="6"/>
      <c r="K3" s="6"/>
      <c r="L3" s="28"/>
      <c r="M3" s="6"/>
      <c r="N3" s="6"/>
      <c r="O3" s="6"/>
    </row>
    <row r="4" spans="1:15" ht="60" customHeight="1" x14ac:dyDescent="0.25">
      <c r="A4" s="6"/>
      <c r="B4" s="78" t="s">
        <v>20</v>
      </c>
      <c r="C4" s="78"/>
      <c r="D4" s="78"/>
      <c r="E4" s="78"/>
      <c r="F4" s="78"/>
      <c r="G4" s="78"/>
      <c r="H4" s="78"/>
      <c r="I4" s="78"/>
      <c r="J4" s="7"/>
      <c r="K4" s="26"/>
      <c r="L4" s="28"/>
      <c r="M4" s="6"/>
      <c r="N4" s="6"/>
      <c r="O4" s="6"/>
    </row>
    <row r="5" spans="1:15" ht="96" customHeight="1" x14ac:dyDescent="0.25">
      <c r="A5" s="6"/>
      <c r="B5" s="79" t="s">
        <v>42</v>
      </c>
      <c r="C5" s="79"/>
      <c r="D5" s="79"/>
      <c r="E5" s="79"/>
      <c r="F5" s="79"/>
      <c r="G5" s="79"/>
      <c r="H5" s="79"/>
      <c r="I5" s="79"/>
      <c r="J5" s="6"/>
      <c r="K5" s="6"/>
      <c r="L5" s="28"/>
      <c r="M5" s="6"/>
      <c r="N5" s="6"/>
      <c r="O5" s="6"/>
    </row>
    <row r="6" spans="1:15" ht="69.599999999999994" customHeight="1" x14ac:dyDescent="0.25">
      <c r="A6" s="6"/>
      <c r="B6" s="78" t="s">
        <v>44</v>
      </c>
      <c r="C6" s="78"/>
      <c r="D6" s="78"/>
      <c r="E6" s="78"/>
      <c r="F6" s="78"/>
      <c r="G6" s="78"/>
      <c r="H6" s="78"/>
      <c r="I6" s="78"/>
      <c r="J6" s="6"/>
      <c r="K6" s="6"/>
      <c r="L6" s="28"/>
      <c r="M6" s="6"/>
      <c r="N6" s="27"/>
      <c r="O6" s="6"/>
    </row>
    <row r="7" spans="1:15" ht="91.5" customHeight="1" x14ac:dyDescent="0.25">
      <c r="A7" s="6"/>
      <c r="B7" s="78" t="s">
        <v>43</v>
      </c>
      <c r="C7" s="78"/>
      <c r="D7" s="78"/>
      <c r="E7" s="78"/>
      <c r="F7" s="78"/>
      <c r="G7" s="78"/>
      <c r="H7" s="78"/>
      <c r="I7" s="78"/>
      <c r="J7" s="6"/>
      <c r="K7" s="6"/>
      <c r="L7" s="28"/>
      <c r="M7" s="6"/>
      <c r="N7" s="6"/>
      <c r="O7" s="6"/>
    </row>
    <row r="8" spans="1:15" ht="60" customHeight="1" x14ac:dyDescent="0.25">
      <c r="A8" s="6"/>
      <c r="B8" s="78" t="s">
        <v>31</v>
      </c>
      <c r="C8" s="78"/>
      <c r="D8" s="78"/>
      <c r="E8" s="78"/>
      <c r="F8" s="6"/>
      <c r="G8" s="6"/>
      <c r="H8" s="6"/>
      <c r="I8" s="6"/>
      <c r="J8" s="6"/>
      <c r="K8" s="6"/>
      <c r="L8" s="6"/>
      <c r="M8" s="6"/>
      <c r="N8" s="6"/>
      <c r="O8" s="6"/>
    </row>
    <row r="9" spans="1:15" x14ac:dyDescent="0.25">
      <c r="A9" s="6"/>
      <c r="B9" s="40"/>
      <c r="C9" s="41"/>
      <c r="D9" s="41"/>
      <c r="E9" s="41"/>
      <c r="F9" s="41"/>
      <c r="G9" s="41"/>
      <c r="H9" s="41"/>
      <c r="I9" s="41"/>
      <c r="J9" s="41"/>
      <c r="K9" s="41"/>
      <c r="L9" s="41"/>
      <c r="M9" s="6"/>
      <c r="N9" s="6"/>
      <c r="O9" s="6"/>
    </row>
    <row r="10" spans="1:15" ht="15" customHeight="1" x14ac:dyDescent="0.25">
      <c r="A10" s="6"/>
      <c r="B10" s="42"/>
      <c r="C10" s="41"/>
      <c r="D10" s="41"/>
      <c r="E10" s="41"/>
      <c r="F10" s="41"/>
      <c r="G10" s="41"/>
      <c r="H10" s="41"/>
      <c r="I10" s="41"/>
      <c r="J10" s="41"/>
      <c r="K10" s="41"/>
      <c r="L10" s="41"/>
      <c r="M10" s="6"/>
      <c r="N10" s="6"/>
      <c r="O10" s="6"/>
    </row>
    <row r="11" spans="1:15" ht="15" customHeight="1" x14ac:dyDescent="0.25">
      <c r="A11" s="6"/>
      <c r="B11" s="43"/>
      <c r="C11" s="44"/>
      <c r="D11" s="45"/>
      <c r="E11" s="45"/>
      <c r="F11" s="39"/>
      <c r="G11" s="39"/>
      <c r="H11" s="46"/>
      <c r="I11" s="39"/>
      <c r="J11" s="39"/>
      <c r="K11" s="39"/>
      <c r="L11" s="41"/>
      <c r="M11" s="6"/>
      <c r="N11" s="6"/>
      <c r="O11" s="6"/>
    </row>
    <row r="12" spans="1:15" ht="15" customHeight="1" x14ac:dyDescent="0.25">
      <c r="A12" s="6"/>
      <c r="B12" s="47"/>
      <c r="C12" s="43"/>
      <c r="D12" s="48"/>
      <c r="E12" s="48"/>
      <c r="F12" s="49"/>
      <c r="G12" s="49"/>
      <c r="H12" s="49"/>
      <c r="I12" s="49"/>
      <c r="J12" s="50"/>
      <c r="K12" s="50"/>
      <c r="L12" s="41"/>
      <c r="M12" s="6"/>
      <c r="N12" s="6"/>
      <c r="O12" s="6"/>
    </row>
    <row r="13" spans="1:15" ht="15" customHeight="1" x14ac:dyDescent="0.25">
      <c r="A13" s="6"/>
      <c r="B13" s="51"/>
      <c r="C13" s="48"/>
      <c r="D13" s="52"/>
      <c r="E13" s="48"/>
      <c r="F13" s="53"/>
      <c r="G13" s="53"/>
      <c r="H13" s="49"/>
      <c r="I13" s="49"/>
      <c r="J13" s="50"/>
      <c r="K13" s="50"/>
      <c r="L13" s="41"/>
      <c r="M13" s="6"/>
      <c r="N13" s="6"/>
      <c r="O13" s="6"/>
    </row>
    <row r="14" spans="1:15" ht="15" customHeight="1" x14ac:dyDescent="0.25">
      <c r="A14" s="6"/>
      <c r="B14" s="51"/>
      <c r="C14" s="48"/>
      <c r="D14" s="48"/>
      <c r="E14" s="48"/>
      <c r="F14" s="49"/>
      <c r="G14" s="49"/>
      <c r="H14" s="53"/>
      <c r="I14" s="53"/>
      <c r="J14" s="50"/>
      <c r="K14" s="50"/>
      <c r="L14" s="41"/>
      <c r="M14" s="6"/>
      <c r="N14" s="6"/>
      <c r="O14" s="6"/>
    </row>
    <row r="15" spans="1:15" ht="15" customHeight="1" x14ac:dyDescent="0.25">
      <c r="A15" s="6"/>
      <c r="B15" s="43"/>
      <c r="C15" s="41"/>
      <c r="D15" s="41"/>
      <c r="E15" s="41"/>
      <c r="F15" s="41"/>
      <c r="G15" s="41"/>
      <c r="H15" s="41"/>
      <c r="I15" s="41"/>
      <c r="J15" s="41"/>
      <c r="K15" s="41"/>
      <c r="L15" s="41"/>
      <c r="M15" s="6"/>
      <c r="N15" s="6"/>
      <c r="O15" s="6"/>
    </row>
    <row r="16" spans="1:15" ht="15" customHeight="1" x14ac:dyDescent="0.25">
      <c r="A16" s="6"/>
      <c r="B16" s="54"/>
      <c r="C16" s="55"/>
      <c r="D16" s="41"/>
      <c r="E16" s="41"/>
      <c r="F16" s="41"/>
      <c r="G16" s="41"/>
      <c r="H16" s="41"/>
      <c r="I16" s="41"/>
      <c r="J16" s="41"/>
      <c r="K16" s="41"/>
      <c r="L16" s="41"/>
      <c r="M16" s="6"/>
      <c r="N16" s="6"/>
      <c r="O16" s="6"/>
    </row>
    <row r="17" spans="1:15" ht="15" customHeight="1" x14ac:dyDescent="0.25">
      <c r="A17" s="6"/>
      <c r="B17" s="54"/>
      <c r="C17" s="56"/>
      <c r="D17" s="41"/>
      <c r="E17" s="41"/>
      <c r="F17" s="41"/>
      <c r="G17" s="41"/>
      <c r="H17" s="41"/>
      <c r="I17" s="41"/>
      <c r="J17" s="41"/>
      <c r="K17" s="41"/>
      <c r="L17" s="41"/>
      <c r="M17" s="6"/>
      <c r="N17" s="6"/>
      <c r="O17" s="6"/>
    </row>
    <row r="18" spans="1:15" ht="15" customHeight="1" x14ac:dyDescent="0.25">
      <c r="A18" s="6"/>
      <c r="B18" s="54"/>
      <c r="C18" s="56"/>
      <c r="D18" s="41"/>
      <c r="E18" s="41"/>
      <c r="F18" s="41"/>
      <c r="G18" s="41"/>
      <c r="H18" s="41"/>
      <c r="I18" s="41"/>
      <c r="J18" s="41"/>
      <c r="K18" s="41"/>
      <c r="L18" s="41"/>
      <c r="M18" s="6"/>
      <c r="N18" s="6"/>
      <c r="O18" s="6"/>
    </row>
    <row r="19" spans="1:15" ht="15" customHeight="1" x14ac:dyDescent="0.25">
      <c r="A19" s="6"/>
      <c r="B19" s="3"/>
      <c r="C19" s="6"/>
      <c r="D19" s="6"/>
      <c r="E19" s="6"/>
      <c r="F19" s="6"/>
      <c r="G19" s="6"/>
      <c r="H19" s="6"/>
      <c r="I19" s="6"/>
      <c r="J19" s="6"/>
      <c r="K19" s="6"/>
      <c r="L19" s="6"/>
      <c r="M19" s="6"/>
      <c r="N19" s="6"/>
      <c r="O19" s="6"/>
    </row>
    <row r="20" spans="1:15" ht="15" customHeight="1" x14ac:dyDescent="0.25">
      <c r="A20" s="6"/>
      <c r="B20" s="40"/>
      <c r="C20" s="40"/>
      <c r="D20" s="40"/>
      <c r="E20" s="40"/>
      <c r="F20" s="40"/>
      <c r="G20" s="40"/>
      <c r="H20" s="40"/>
      <c r="I20" s="40"/>
      <c r="J20" s="6"/>
      <c r="K20" s="6"/>
      <c r="L20" s="6"/>
      <c r="M20" s="6"/>
      <c r="N20" s="6"/>
      <c r="O20" s="6"/>
    </row>
    <row r="21" spans="1:15" ht="15" customHeight="1" x14ac:dyDescent="0.25">
      <c r="A21" s="6"/>
      <c r="B21" s="41"/>
      <c r="C21" s="41"/>
      <c r="D21" s="41"/>
      <c r="E21" s="41"/>
      <c r="F21" s="41"/>
      <c r="G21" s="41"/>
      <c r="H21" s="41"/>
      <c r="I21" s="41"/>
      <c r="J21" s="6"/>
      <c r="K21" s="6"/>
      <c r="L21" s="6"/>
      <c r="M21" s="6"/>
      <c r="N21" s="6"/>
      <c r="O21" s="6"/>
    </row>
    <row r="22" spans="1:15" ht="15" customHeight="1" x14ac:dyDescent="0.25">
      <c r="A22" s="6"/>
      <c r="B22" s="34"/>
      <c r="C22" s="34"/>
      <c r="D22" s="41"/>
      <c r="E22" s="41"/>
      <c r="F22" s="41"/>
      <c r="G22" s="41"/>
      <c r="H22" s="41"/>
      <c r="I22" s="41"/>
      <c r="J22" s="6"/>
      <c r="K22" s="6"/>
      <c r="L22" s="6"/>
      <c r="M22" s="6"/>
      <c r="N22" s="6"/>
      <c r="O22" s="6"/>
    </row>
    <row r="23" spans="1:15" ht="15" customHeight="1" x14ac:dyDescent="0.25">
      <c r="A23" s="6"/>
      <c r="B23" s="39"/>
      <c r="C23" s="39"/>
      <c r="D23" s="41"/>
      <c r="E23" s="41"/>
      <c r="F23" s="41"/>
      <c r="G23" s="41"/>
      <c r="H23" s="41"/>
      <c r="I23" s="41"/>
      <c r="J23" s="6"/>
      <c r="K23" s="6"/>
      <c r="L23" s="6"/>
      <c r="M23" s="6"/>
      <c r="N23" s="6"/>
      <c r="O23" s="6"/>
    </row>
    <row r="24" spans="1:15" ht="15" customHeight="1" x14ac:dyDescent="0.25">
      <c r="A24" s="6"/>
      <c r="B24" s="39"/>
      <c r="C24" s="39"/>
      <c r="D24" s="41"/>
      <c r="E24" s="41"/>
      <c r="F24" s="41"/>
      <c r="G24" s="41"/>
      <c r="H24" s="41"/>
      <c r="I24" s="41"/>
      <c r="J24" s="6"/>
      <c r="K24" s="6"/>
      <c r="L24" s="6"/>
      <c r="M24" s="6"/>
      <c r="N24" s="6"/>
      <c r="O24" s="6"/>
    </row>
    <row r="25" spans="1:15" ht="15" customHeight="1" x14ac:dyDescent="0.25">
      <c r="A25" s="6"/>
      <c r="B25" s="39"/>
      <c r="C25" s="39"/>
      <c r="D25" s="41"/>
      <c r="E25" s="41"/>
      <c r="F25" s="41"/>
      <c r="G25" s="41"/>
      <c r="H25" s="41"/>
      <c r="I25" s="41"/>
      <c r="J25" s="6"/>
      <c r="K25" s="6"/>
      <c r="L25" s="6"/>
      <c r="M25" s="6"/>
      <c r="N25" s="6"/>
      <c r="O25" s="6"/>
    </row>
    <row r="26" spans="1:15" ht="15" customHeight="1" x14ac:dyDescent="0.25">
      <c r="A26" s="6"/>
      <c r="B26" s="57"/>
      <c r="C26" s="39"/>
      <c r="D26" s="41"/>
      <c r="E26" s="41"/>
      <c r="F26" s="41"/>
      <c r="G26" s="41"/>
      <c r="H26" s="41"/>
      <c r="I26" s="41"/>
      <c r="J26" s="6"/>
      <c r="K26" s="6"/>
      <c r="L26" s="6"/>
      <c r="M26" s="6"/>
      <c r="N26" s="6"/>
      <c r="O26" s="6"/>
    </row>
    <row r="27" spans="1:15" ht="15" customHeight="1" x14ac:dyDescent="0.25">
      <c r="A27" s="6"/>
      <c r="B27" s="41"/>
      <c r="C27" s="41"/>
      <c r="D27" s="41"/>
      <c r="E27" s="41"/>
      <c r="F27" s="41"/>
      <c r="G27" s="41"/>
      <c r="H27" s="41"/>
      <c r="I27" s="41"/>
      <c r="J27" s="6"/>
      <c r="K27" s="6"/>
      <c r="L27" s="6"/>
      <c r="M27" s="6"/>
      <c r="N27" s="6"/>
      <c r="O27" s="6"/>
    </row>
    <row r="28" spans="1:15" ht="15" customHeight="1" x14ac:dyDescent="0.25">
      <c r="A28" s="6"/>
      <c r="B28" s="27"/>
      <c r="C28" s="27"/>
      <c r="D28" s="27"/>
      <c r="E28" s="27"/>
      <c r="F28" s="27"/>
      <c r="G28" s="27"/>
      <c r="H28" s="27"/>
      <c r="I28" s="27"/>
      <c r="J28" s="6"/>
      <c r="K28" s="6"/>
      <c r="L28" s="6"/>
      <c r="M28" s="6"/>
      <c r="N28" s="6"/>
      <c r="O28" s="6"/>
    </row>
    <row r="29" spans="1:15" x14ac:dyDescent="0.25">
      <c r="A29" s="6"/>
      <c r="B29" s="27"/>
      <c r="C29" s="27"/>
      <c r="D29" s="27"/>
      <c r="E29" s="27"/>
      <c r="F29" s="27"/>
      <c r="G29" s="27"/>
      <c r="H29" s="27"/>
      <c r="I29" s="27"/>
      <c r="J29" s="6"/>
      <c r="K29" s="6"/>
      <c r="L29" s="6"/>
      <c r="M29" s="6"/>
      <c r="N29" s="6"/>
      <c r="O29" s="6"/>
    </row>
    <row r="30" spans="1:15" x14ac:dyDescent="0.25">
      <c r="A30" s="6"/>
      <c r="B30" s="27"/>
      <c r="C30" s="27"/>
      <c r="D30" s="27"/>
      <c r="E30" s="27"/>
      <c r="F30" s="27"/>
      <c r="G30" s="27"/>
      <c r="H30" s="27"/>
      <c r="I30" s="27"/>
      <c r="J30" s="6"/>
      <c r="K30" s="6"/>
      <c r="L30" s="6"/>
      <c r="M30" s="6"/>
      <c r="N30" s="6"/>
      <c r="O30" s="6"/>
    </row>
    <row r="31" spans="1:15" x14ac:dyDescent="0.25">
      <c r="A31" s="6"/>
      <c r="B31" s="27"/>
      <c r="C31" s="27"/>
      <c r="D31" s="27"/>
      <c r="E31" s="27"/>
      <c r="F31" s="27"/>
      <c r="G31" s="27"/>
      <c r="H31" s="27"/>
      <c r="I31" s="27"/>
      <c r="J31" s="6"/>
      <c r="K31" s="6"/>
      <c r="L31" s="6"/>
      <c r="M31" s="6"/>
      <c r="N31" s="6"/>
      <c r="O31" s="6"/>
    </row>
    <row r="32" spans="1:15" x14ac:dyDescent="0.25">
      <c r="A32" s="6"/>
      <c r="B32" s="27"/>
      <c r="C32" s="27"/>
      <c r="D32" s="27"/>
      <c r="E32" s="27"/>
      <c r="F32" s="27"/>
      <c r="G32" s="27"/>
      <c r="H32" s="27"/>
      <c r="I32" s="27"/>
      <c r="J32" s="6"/>
      <c r="K32" s="6"/>
      <c r="L32" s="6"/>
      <c r="M32" s="6"/>
      <c r="N32" s="6"/>
      <c r="O32" s="6"/>
    </row>
    <row r="33" spans="1:15" x14ac:dyDescent="0.25">
      <c r="A33" s="6"/>
      <c r="B33" s="6"/>
      <c r="C33" s="6"/>
      <c r="D33" s="6"/>
      <c r="E33" s="6"/>
      <c r="F33" s="6"/>
      <c r="G33" s="6"/>
      <c r="H33" s="6"/>
      <c r="I33" s="6"/>
      <c r="J33" s="6"/>
      <c r="K33" s="6"/>
      <c r="L33" s="6"/>
      <c r="M33" s="6"/>
      <c r="N33" s="6"/>
      <c r="O33" s="6"/>
    </row>
    <row r="34" spans="1:15" x14ac:dyDescent="0.25">
      <c r="A34" s="6"/>
      <c r="B34" s="6"/>
      <c r="C34" s="6"/>
      <c r="D34" s="6"/>
      <c r="E34" s="6"/>
      <c r="F34" s="6"/>
      <c r="G34" s="6"/>
      <c r="H34" s="6"/>
      <c r="I34" s="6"/>
      <c r="J34" s="6"/>
      <c r="K34" s="6"/>
      <c r="L34" s="6"/>
      <c r="M34" s="6"/>
      <c r="N34" s="6"/>
      <c r="O34" s="6"/>
    </row>
    <row r="35" spans="1:15" x14ac:dyDescent="0.25">
      <c r="A35" s="6"/>
      <c r="B35" s="6"/>
      <c r="C35" s="6"/>
      <c r="D35" s="6"/>
      <c r="E35" s="6"/>
      <c r="F35" s="6"/>
      <c r="G35" s="6"/>
      <c r="H35" s="6"/>
      <c r="I35" s="6"/>
      <c r="J35" s="6"/>
      <c r="K35" s="6"/>
      <c r="L35" s="6"/>
      <c r="M35" s="6"/>
      <c r="N35" s="6"/>
      <c r="O35" s="6"/>
    </row>
    <row r="36" spans="1:15" x14ac:dyDescent="0.25">
      <c r="A36" s="6"/>
      <c r="B36" s="6"/>
      <c r="C36" s="6"/>
      <c r="D36" s="6"/>
      <c r="E36" s="6"/>
      <c r="F36" s="6"/>
      <c r="G36" s="6"/>
      <c r="H36" s="6"/>
      <c r="I36" s="6"/>
      <c r="J36" s="6"/>
      <c r="K36" s="6"/>
      <c r="L36" s="6"/>
      <c r="M36" s="6"/>
      <c r="N36" s="6"/>
      <c r="O36" s="6"/>
    </row>
  </sheetData>
  <mergeCells count="6">
    <mergeCell ref="B8:E8"/>
    <mergeCell ref="B4:I4"/>
    <mergeCell ref="B5:I5"/>
    <mergeCell ref="B6:I6"/>
    <mergeCell ref="B3:I3"/>
    <mergeCell ref="B7:I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Kappa &amp; Percent Agreement</vt:lpstr>
      <vt:lpstr>Example</vt:lpstr>
    </vt:vector>
  </TitlesOfParts>
  <Company>KHSC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"20nwinters"</dc:creator>
  <cp:lastModifiedBy>"20nwinters"</cp:lastModifiedBy>
  <dcterms:created xsi:type="dcterms:W3CDTF">2023-11-13T15:56:58Z</dcterms:created>
  <dcterms:modified xsi:type="dcterms:W3CDTF">2024-01-05T19:16:37Z</dcterms:modified>
</cp:coreProperties>
</file>